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710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9" i="1" l="1"/>
  <c r="G25" i="1" l="1"/>
  <c r="B26" i="1"/>
  <c r="B25" i="1" l="1"/>
  <c r="B28" i="1" l="1"/>
  <c r="B30" i="1" s="1"/>
  <c r="B27" i="1"/>
  <c r="B31" i="1" s="1"/>
  <c r="B32" i="1" l="1"/>
  <c r="B33" i="1" s="1"/>
</calcChain>
</file>

<file path=xl/sharedStrings.xml><?xml version="1.0" encoding="utf-8"?>
<sst xmlns="http://schemas.openxmlformats.org/spreadsheetml/2006/main" count="52" uniqueCount="43">
  <si>
    <t>Wanted</t>
  </si>
  <si>
    <t>Ges</t>
  </si>
  <si>
    <t>FSL</t>
  </si>
  <si>
    <t>Gs</t>
  </si>
  <si>
    <t>Carrier</t>
  </si>
  <si>
    <t>THAICOM-AK2 (78.5E)</t>
  </si>
  <si>
    <t>INTERSPUTNIK-75E-Q (75E)</t>
  </si>
  <si>
    <t>Interfering</t>
  </si>
  <si>
    <t>Longitudinal Tolerance</t>
  </si>
  <si>
    <t>Noise</t>
  </si>
  <si>
    <t>C/N</t>
  </si>
  <si>
    <t>C/I basic</t>
  </si>
  <si>
    <t>adj factor</t>
  </si>
  <si>
    <t>C/I adj</t>
  </si>
  <si>
    <t>C/I req'd</t>
  </si>
  <si>
    <t>Margin</t>
  </si>
  <si>
    <t>Interference</t>
  </si>
  <si>
    <t>to add 1.87</t>
  </si>
  <si>
    <t>Group ID</t>
  </si>
  <si>
    <t>Beam</t>
  </si>
  <si>
    <t>Emission</t>
  </si>
  <si>
    <t>Wanted E/S long</t>
  </si>
  <si>
    <t>Wanted E/S Lat</t>
  </si>
  <si>
    <t>Frequency (MHZ)</t>
  </si>
  <si>
    <t xml:space="preserve">Topocentric angle </t>
  </si>
  <si>
    <t>DOWNLINK</t>
  </si>
  <si>
    <t>TK1</t>
  </si>
  <si>
    <t>002</t>
  </si>
  <si>
    <t>Wanted E/s sidelobe pattern</t>
  </si>
  <si>
    <t>A-25log()</t>
  </si>
  <si>
    <t>A=29</t>
  </si>
  <si>
    <t>Ps</t>
  </si>
  <si>
    <t>ES relative to wanted beam peak</t>
  </si>
  <si>
    <t>ES relative to interfering beam peak</t>
  </si>
  <si>
    <t>BW(Hz)</t>
  </si>
  <si>
    <t>Tes</t>
  </si>
  <si>
    <t>C/N+12.2</t>
  </si>
  <si>
    <t>Wanted Ges()</t>
  </si>
  <si>
    <t>32M2G7W</t>
  </si>
  <si>
    <t>Interference from Digital wide to Digital narrow</t>
  </si>
  <si>
    <t>22K0G7W</t>
  </si>
  <si>
    <t>Sect B3 ROP Attachment2 para5</t>
  </si>
  <si>
    <t>Exercise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</si>
</sst>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12" workbookViewId="0">
      <selection activeCell="E22" sqref="E22"/>
    </sheetView>
  </sheetViews>
  <sheetFormatPr defaultRowHeight="15" x14ac:dyDescent="0.25"/>
  <cols>
    <col min="1" max="1" width="29.7109375" style="1" customWidth="1"/>
    <col min="2" max="4" width="9.140625" style="1"/>
    <col min="5" max="5" width="21.85546875" style="1" customWidth="1"/>
    <col min="6" max="6" width="12.28515625" style="1" customWidth="1"/>
    <col min="7" max="7" width="10" style="1" bestFit="1" customWidth="1"/>
    <col min="8" max="16384" width="9.140625" style="1"/>
  </cols>
  <sheetData>
    <row r="1" spans="1:7" x14ac:dyDescent="0.25">
      <c r="A1" s="1" t="s">
        <v>42</v>
      </c>
      <c r="B1" s="1" t="s">
        <v>39</v>
      </c>
    </row>
    <row r="2" spans="1:7" x14ac:dyDescent="0.25">
      <c r="A2" s="1" t="s">
        <v>0</v>
      </c>
      <c r="B2" s="1" t="s">
        <v>5</v>
      </c>
      <c r="F2" s="1" t="s">
        <v>8</v>
      </c>
    </row>
    <row r="3" spans="1:7" x14ac:dyDescent="0.25">
      <c r="A3" s="1" t="s">
        <v>7</v>
      </c>
      <c r="B3" s="1" t="s">
        <v>6</v>
      </c>
      <c r="F3" s="1" t="s">
        <v>8</v>
      </c>
    </row>
    <row r="5" spans="1:7" x14ac:dyDescent="0.25">
      <c r="A5" s="1" t="s">
        <v>25</v>
      </c>
      <c r="B5" s="2"/>
    </row>
    <row r="6" spans="1:7" x14ac:dyDescent="0.25">
      <c r="B6" s="2" t="s">
        <v>0</v>
      </c>
      <c r="G6" s="2" t="s">
        <v>7</v>
      </c>
    </row>
    <row r="7" spans="1:7" x14ac:dyDescent="0.25">
      <c r="A7" s="1" t="s">
        <v>19</v>
      </c>
      <c r="B7" s="2" t="s">
        <v>26</v>
      </c>
      <c r="G7" s="6" t="s">
        <v>27</v>
      </c>
    </row>
    <row r="8" spans="1:7" x14ac:dyDescent="0.25">
      <c r="A8" s="1" t="s">
        <v>18</v>
      </c>
      <c r="B8" s="2">
        <v>96604135</v>
      </c>
      <c r="G8" s="2">
        <v>105625699</v>
      </c>
    </row>
    <row r="9" spans="1:7" x14ac:dyDescent="0.25">
      <c r="A9" s="1" t="s">
        <v>20</v>
      </c>
      <c r="B9" s="2" t="s">
        <v>40</v>
      </c>
      <c r="G9" s="2" t="s">
        <v>38</v>
      </c>
    </row>
    <row r="10" spans="1:7" x14ac:dyDescent="0.25">
      <c r="A10" s="1" t="s">
        <v>21</v>
      </c>
      <c r="B10" s="2">
        <v>106.86</v>
      </c>
      <c r="G10" s="2"/>
    </row>
    <row r="11" spans="1:7" x14ac:dyDescent="0.25">
      <c r="A11" s="1" t="s">
        <v>22</v>
      </c>
      <c r="B11" s="2">
        <v>18.850000000000001</v>
      </c>
      <c r="G11" s="2"/>
    </row>
    <row r="12" spans="1:7" x14ac:dyDescent="0.25">
      <c r="A12" s="1" t="s">
        <v>24</v>
      </c>
      <c r="B12" s="2">
        <v>3.73</v>
      </c>
      <c r="G12" s="2"/>
    </row>
    <row r="13" spans="1:7" x14ac:dyDescent="0.25">
      <c r="A13" s="1" t="s">
        <v>28</v>
      </c>
      <c r="B13" s="2" t="s">
        <v>29</v>
      </c>
      <c r="D13" s="1" t="s">
        <v>30</v>
      </c>
      <c r="G13" s="2"/>
    </row>
    <row r="14" spans="1:7" x14ac:dyDescent="0.25">
      <c r="A14" s="1" t="s">
        <v>23</v>
      </c>
      <c r="B14" s="2">
        <v>12585</v>
      </c>
      <c r="G14" s="2"/>
    </row>
    <row r="15" spans="1:7" x14ac:dyDescent="0.25">
      <c r="B15" s="2"/>
      <c r="G15" s="2"/>
    </row>
    <row r="16" spans="1:7" x14ac:dyDescent="0.25">
      <c r="B16" s="2" t="s">
        <v>0</v>
      </c>
      <c r="G16" s="2" t="s">
        <v>7</v>
      </c>
    </row>
    <row r="17" spans="1:7" x14ac:dyDescent="0.25">
      <c r="A17" s="1" t="s">
        <v>31</v>
      </c>
      <c r="B17" s="3"/>
      <c r="E17" s="1" t="s">
        <v>31</v>
      </c>
      <c r="G17" s="3"/>
    </row>
    <row r="18" spans="1:7" x14ac:dyDescent="0.25">
      <c r="A18" s="1" t="s">
        <v>3</v>
      </c>
      <c r="B18" s="3"/>
      <c r="E18" s="1" t="s">
        <v>3</v>
      </c>
      <c r="G18" s="3"/>
    </row>
    <row r="19" spans="1:7" x14ac:dyDescent="0.25">
      <c r="A19" s="1" t="s">
        <v>32</v>
      </c>
      <c r="B19" s="4">
        <v>-4</v>
      </c>
      <c r="E19" s="1" t="s">
        <v>33</v>
      </c>
      <c r="G19" s="4">
        <v>-1.58</v>
      </c>
    </row>
    <row r="20" spans="1:7" x14ac:dyDescent="0.25">
      <c r="A20" s="1" t="s">
        <v>2</v>
      </c>
      <c r="B20" s="4">
        <v>-205.82</v>
      </c>
      <c r="E20" s="1" t="s">
        <v>2</v>
      </c>
      <c r="G20" s="4">
        <v>-205.87</v>
      </c>
    </row>
    <row r="21" spans="1:7" x14ac:dyDescent="0.25">
      <c r="A21" s="1" t="s">
        <v>1</v>
      </c>
      <c r="B21" s="3"/>
      <c r="E21" s="1" t="s">
        <v>37</v>
      </c>
      <c r="G21" s="3"/>
    </row>
    <row r="22" spans="1:7" x14ac:dyDescent="0.25">
      <c r="A22" s="1" t="s">
        <v>34</v>
      </c>
      <c r="B22" s="3"/>
      <c r="E22" s="1" t="s">
        <v>34</v>
      </c>
      <c r="G22" s="3"/>
    </row>
    <row r="23" spans="1:7" x14ac:dyDescent="0.25">
      <c r="A23" s="1" t="s">
        <v>35</v>
      </c>
      <c r="B23" s="3"/>
    </row>
    <row r="24" spans="1:7" x14ac:dyDescent="0.25">
      <c r="B24" s="2"/>
    </row>
    <row r="25" spans="1:7" x14ac:dyDescent="0.25">
      <c r="A25" s="1" t="s">
        <v>4</v>
      </c>
      <c r="B25" s="5">
        <f>B17+B18+B19+B20+B21</f>
        <v>-209.82</v>
      </c>
      <c r="E25" s="1" t="s">
        <v>16</v>
      </c>
      <c r="G25" s="9">
        <f>G17+G18+G19+G20+G21</f>
        <v>-207.45000000000002</v>
      </c>
    </row>
    <row r="26" spans="1:7" x14ac:dyDescent="0.25">
      <c r="A26" s="1" t="s">
        <v>9</v>
      </c>
      <c r="B26" s="5" t="e">
        <f>-228.6+10*LOG(B23)+10*LOG(B22)</f>
        <v>#NUM!</v>
      </c>
    </row>
    <row r="27" spans="1:7" x14ac:dyDescent="0.25">
      <c r="A27" s="1" t="s">
        <v>10</v>
      </c>
      <c r="B27" s="5" t="e">
        <f>B25-B26</f>
        <v>#NUM!</v>
      </c>
    </row>
    <row r="28" spans="1:7" x14ac:dyDescent="0.25">
      <c r="A28" s="1" t="s">
        <v>11</v>
      </c>
      <c r="B28" s="5">
        <f>B25-G25</f>
        <v>-2.3699999999999761</v>
      </c>
    </row>
    <row r="29" spans="1:7" x14ac:dyDescent="0.25">
      <c r="A29" s="1" t="s">
        <v>12</v>
      </c>
      <c r="B29" s="8" t="e">
        <f>10*LOG(B22/G22)</f>
        <v>#DIV/0!</v>
      </c>
      <c r="F29" s="7"/>
    </row>
    <row r="30" spans="1:7" x14ac:dyDescent="0.25">
      <c r="A30" s="1" t="s">
        <v>13</v>
      </c>
      <c r="B30" s="5" t="e">
        <f>B28-B29</f>
        <v>#DIV/0!</v>
      </c>
    </row>
    <row r="31" spans="1:7" x14ac:dyDescent="0.25">
      <c r="A31" s="1" t="s">
        <v>14</v>
      </c>
      <c r="B31" s="5" t="e">
        <f>B27+12.2</f>
        <v>#NUM!</v>
      </c>
      <c r="E31" s="1" t="s">
        <v>36</v>
      </c>
    </row>
    <row r="32" spans="1:7" x14ac:dyDescent="0.25">
      <c r="A32" s="1" t="s">
        <v>15</v>
      </c>
      <c r="B32" s="5" t="e">
        <f>B30-B31</f>
        <v>#DIV/0!</v>
      </c>
    </row>
    <row r="33" spans="1:5" x14ac:dyDescent="0.25">
      <c r="A33" s="1" t="s">
        <v>17</v>
      </c>
      <c r="B33" s="5" t="e">
        <f>B32+1.87</f>
        <v>#DIV/0!</v>
      </c>
      <c r="E33" s="1" t="s">
        <v>41</v>
      </c>
    </row>
    <row r="34" spans="1:5" x14ac:dyDescent="0.25">
      <c r="B34" s="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E8D285D0F084FB4382C0758DE1AD1" ma:contentTypeVersion="1" ma:contentTypeDescription="Create a new document." ma:contentTypeScope="" ma:versionID="c79ad8016ff0915202a9876c62bb1bff">
  <xsd:schema xmlns:xsd="http://www.w3.org/2001/XMLSchema" xmlns:xs="http://www.w3.org/2001/XMLSchema" xmlns:p="http://schemas.microsoft.com/office/2006/metadata/properties" xmlns:ns2="1aaea1ea-72e4-4374-b05e-72e2f16fb7ae" targetNamespace="http://schemas.microsoft.com/office/2006/metadata/properties" ma:root="true" ma:fieldsID="aeb4cf946c41113dc178bcaf407762b4" ns2:_="">
    <xsd:import namespace="1aaea1ea-72e4-4374-b05e-72e2f16fb7a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a1ea-72e4-4374-b05e-72e2f16fb7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3D8698-0333-40D4-8712-AFCCA94FF025}"/>
</file>

<file path=customXml/itemProps2.xml><?xml version="1.0" encoding="utf-8"?>
<ds:datastoreItem xmlns:ds="http://schemas.openxmlformats.org/officeDocument/2006/customXml" ds:itemID="{3DB7A5DE-B009-4C93-9BD9-4816A2CDC5C3}"/>
</file>

<file path=customXml/itemProps3.xml><?xml version="1.0" encoding="utf-8"?>
<ds:datastoreItem xmlns:ds="http://schemas.openxmlformats.org/officeDocument/2006/customXml" ds:itemID="{5AC38A21-86F1-441D-88B0-76C609659B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Tham, Danny Weng Hoa</dc:creator>
  <cp:lastModifiedBy>Tham, Danny Weng Hoa</cp:lastModifiedBy>
  <dcterms:created xsi:type="dcterms:W3CDTF">2014-05-21T12:26:37Z</dcterms:created>
  <dcterms:modified xsi:type="dcterms:W3CDTF">2016-12-05T03:55:00Z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0x010100360E8D285D0F084FB4382C0758DE1AD1</vt:lpwstr>
  </property>
</Properties>
</file>