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45" windowWidth="15150" windowHeight="7995"/>
  </bookViews>
  <sheets>
    <sheet name="Sheet1" sheetId="1" r:id="rId1"/>
    <sheet name="Sheet2" sheetId="2" r:id="rId2"/>
    <sheet name="Sheet3" sheetId="3" r:id="rId3"/>
  </sheets>
  <definedNames>
    <definedName name="OLE_LINK1" localSheetId="0">Sheet1!$C$7</definedName>
  </definedNames>
  <calcPr calcId="152511"/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I27" i="1"/>
  <c r="H27" i="1"/>
  <c r="G27" i="1"/>
  <c r="F27" i="1"/>
  <c r="S26" i="1"/>
  <c r="R26" i="1"/>
  <c r="Q26" i="1"/>
  <c r="P26" i="1"/>
  <c r="O26" i="1"/>
  <c r="N26" i="1"/>
  <c r="I26" i="1"/>
  <c r="H26" i="1"/>
  <c r="G26" i="1"/>
  <c r="F26" i="1"/>
  <c r="S25" i="1"/>
  <c r="R25" i="1"/>
  <c r="Q25" i="1"/>
  <c r="P25" i="1"/>
  <c r="O25" i="1"/>
  <c r="N25" i="1"/>
  <c r="I25" i="1"/>
  <c r="H25" i="1"/>
  <c r="G25" i="1"/>
  <c r="F25" i="1"/>
  <c r="M24" i="1"/>
  <c r="L24" i="1"/>
  <c r="I24" i="1"/>
  <c r="H24" i="1"/>
  <c r="G24" i="1"/>
  <c r="F24" i="1"/>
  <c r="M23" i="1"/>
  <c r="L23" i="1"/>
  <c r="I23" i="1"/>
  <c r="H23" i="1"/>
  <c r="G23" i="1"/>
  <c r="F23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<sst xmlns="http://schemas.openxmlformats.org/spreadsheetml/2006/main" count="50" uniqueCount="42">
  <si>
    <t>Clutter (ground-cover) category</t>
  </si>
  <si>
    <r>
      <t xml:space="preserve">Nominal height, </t>
    </r>
    <r>
      <rPr>
        <b/>
        <i/>
        <sz val="10"/>
        <color theme="1"/>
        <rFont val="Times New Roman"/>
        <family val="1"/>
      </rPr>
      <t>h</t>
    </r>
    <r>
      <rPr>
        <b/>
        <i/>
        <vertAlign val="subscript"/>
        <sz val="10"/>
        <color theme="1"/>
        <rFont val="Times New Roman"/>
        <family val="1"/>
      </rPr>
      <t>a</t>
    </r>
  </si>
  <si>
    <t>(m)</t>
  </si>
  <si>
    <r>
      <t xml:space="preserve">Nominal distance, </t>
    </r>
    <r>
      <rPr>
        <b/>
        <i/>
        <sz val="10"/>
        <color theme="1"/>
        <rFont val="Times New Roman"/>
        <family val="1"/>
      </rPr>
      <t>d</t>
    </r>
    <r>
      <rPr>
        <b/>
        <i/>
        <vertAlign val="subscript"/>
        <sz val="10"/>
        <color theme="1"/>
        <rFont val="Times New Roman"/>
        <family val="1"/>
      </rPr>
      <t>k</t>
    </r>
  </si>
  <si>
    <t>(km)</t>
  </si>
  <si>
    <t>High crop fields</t>
  </si>
  <si>
    <t>Park land</t>
  </si>
  <si>
    <t>Irregularly spaced sparse trees</t>
  </si>
  <si>
    <t>Orchard (regularly spaced)</t>
  </si>
  <si>
    <t>Sparse houses</t>
  </si>
  <si>
    <t>Village centre</t>
  </si>
  <si>
    <t>Deciduous trees (irregularly spaced)</t>
  </si>
  <si>
    <t>Deciduous trees (regularly spaced)</t>
  </si>
  <si>
    <t>Mixed tree forest</t>
  </si>
  <si>
    <t>Coniferous trees (irregularly spaced)</t>
  </si>
  <si>
    <t>Coniferous trees (regularly spaced)</t>
  </si>
  <si>
    <t>Tropical rain forest</t>
  </si>
  <si>
    <t>Suburban</t>
  </si>
  <si>
    <t>Dense suburban</t>
  </si>
  <si>
    <t>Urban</t>
  </si>
  <si>
    <t>Dense urban</t>
  </si>
  <si>
    <t>High-rise urban</t>
  </si>
  <si>
    <t>Industrial zone</t>
  </si>
  <si>
    <t>Macro rural</t>
  </si>
  <si>
    <t>Macro suburban</t>
  </si>
  <si>
    <t>UE any</t>
  </si>
  <si>
    <t>Macro urban</t>
  </si>
  <si>
    <t>Small cell outdoor / micro urban</t>
  </si>
  <si>
    <t>Small cell indoor / micro urban</t>
  </si>
  <si>
    <t>Rural</t>
  </si>
  <si>
    <r>
      <rPr>
        <b/>
        <sz val="10"/>
        <color theme="1"/>
        <rFont val="Symbol"/>
        <family val="1"/>
        <charset val="2"/>
      </rPr>
      <t>q</t>
    </r>
    <r>
      <rPr>
        <b/>
        <vertAlign val="subscript"/>
        <sz val="10"/>
        <color theme="1"/>
        <rFont val="Times New Roman"/>
        <family val="1"/>
      </rPr>
      <t>max</t>
    </r>
    <r>
      <rPr>
        <b/>
        <sz val="10"/>
        <color theme="1"/>
        <rFont val="Times New Roman"/>
        <family val="1"/>
      </rPr>
      <t xml:space="preserve"> (°)</t>
    </r>
  </si>
  <si>
    <t>TABLE 4</t>
  </si>
  <si>
    <t>Nominal clutter heights and distances</t>
  </si>
  <si>
    <t>Frequency</t>
  </si>
  <si>
    <t>GHz</t>
  </si>
  <si>
    <t>This is the Only User Input =&gt;</t>
  </si>
  <si>
    <r>
      <t>é</t>
    </r>
    <r>
      <rPr>
        <b/>
        <sz val="8"/>
        <color theme="1"/>
        <rFont val="Tahoma"/>
        <family val="2"/>
      </rPr>
      <t xml:space="preserve">  This Table is taken from Rec ITU-R P.452-14</t>
    </r>
    <r>
      <rPr>
        <b/>
        <sz val="8"/>
        <color theme="1"/>
        <rFont val="Wingdings"/>
        <charset val="2"/>
      </rPr>
      <t xml:space="preserve"> é</t>
    </r>
  </si>
  <si>
    <r>
      <rPr>
        <b/>
        <sz val="8"/>
        <color theme="1"/>
        <rFont val="Wingdings"/>
        <charset val="2"/>
      </rPr>
      <t>é</t>
    </r>
    <r>
      <rPr>
        <b/>
        <sz val="8"/>
        <color theme="1"/>
        <rFont val="Tahoma"/>
        <family val="2"/>
      </rPr>
      <t xml:space="preserve">     dBs of clutter loss calculated using equations (47) and (47a) of Rec. ITU-R P.452-14.       </t>
    </r>
    <r>
      <rPr>
        <b/>
        <sz val="8"/>
        <color theme="1"/>
        <rFont val="Wingdings"/>
        <charset val="2"/>
      </rPr>
      <t>é</t>
    </r>
  </si>
  <si>
    <t xml:space="preserve">          Note: It has little effect on the final answer once above 1 GHz</t>
  </si>
  <si>
    <r>
      <rPr>
        <b/>
        <sz val="8"/>
        <color theme="1"/>
        <rFont val="Wingdings"/>
        <charset val="2"/>
      </rPr>
      <t>é</t>
    </r>
    <r>
      <rPr>
        <b/>
        <sz val="8"/>
        <color theme="1"/>
        <rFont val="Tahoma"/>
        <family val="2"/>
      </rPr>
      <t xml:space="preserve">           Maximum elevation angle of clutter, </t>
    </r>
    <r>
      <rPr>
        <b/>
        <sz val="10"/>
        <color theme="1"/>
        <rFont val="Symbol"/>
        <family val="1"/>
        <charset val="2"/>
      </rPr>
      <t>q</t>
    </r>
    <r>
      <rPr>
        <b/>
        <vertAlign val="subscript"/>
        <sz val="10"/>
        <color theme="1"/>
        <rFont val="Tahoma"/>
        <family val="2"/>
      </rPr>
      <t>max</t>
    </r>
    <r>
      <rPr>
        <b/>
        <sz val="8"/>
        <color theme="1"/>
        <rFont val="Tahoma"/>
        <family val="2"/>
      </rPr>
      <t xml:space="preserve">, calculated using </t>
    </r>
    <r>
      <rPr>
        <b/>
        <sz val="10"/>
        <color theme="1"/>
        <rFont val="Courier"/>
        <family val="3"/>
      </rPr>
      <t>atan((h</t>
    </r>
    <r>
      <rPr>
        <b/>
        <vertAlign val="subscript"/>
        <sz val="10"/>
        <color theme="1"/>
        <rFont val="Courier"/>
        <family val="3"/>
      </rPr>
      <t>a</t>
    </r>
    <r>
      <rPr>
        <b/>
        <sz val="10"/>
        <color theme="1"/>
        <rFont val="Courier"/>
        <family val="3"/>
      </rPr>
      <t>-h)/d</t>
    </r>
    <r>
      <rPr>
        <b/>
        <vertAlign val="subscript"/>
        <sz val="10"/>
        <color theme="1"/>
        <rFont val="Courier"/>
        <family val="3"/>
      </rPr>
      <t>k</t>
    </r>
    <r>
      <rPr>
        <b/>
        <sz val="10"/>
        <color theme="1"/>
        <rFont val="Courier"/>
        <family val="3"/>
      </rPr>
      <t>)</t>
    </r>
    <r>
      <rPr>
        <b/>
        <sz val="8"/>
        <color theme="1"/>
        <rFont val="Tahoma"/>
        <family val="2"/>
      </rPr>
      <t xml:space="preserve">.       </t>
    </r>
    <r>
      <rPr>
        <b/>
        <sz val="8"/>
        <color theme="1"/>
        <rFont val="Wingdings"/>
        <charset val="2"/>
      </rPr>
      <t>é</t>
    </r>
  </si>
  <si>
    <r>
      <rPr>
        <b/>
        <sz val="8"/>
        <color theme="1"/>
        <rFont val="Wingdings"/>
        <charset val="2"/>
      </rPr>
      <t>ç</t>
    </r>
    <r>
      <rPr>
        <b/>
        <sz val="10.4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Values of h taken from JTG 4-5-6-7/236 &amp; JTG 5-6/180 Annex 2 (UE only)</t>
    </r>
  </si>
  <si>
    <t>RLAN
User Defined
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</si>
</sst>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&quot;h=&quot;###&quot; (m)&quot;"/>
    <numFmt numFmtId="166" formatCode="&quot;h=&quot;###.#&quot; (m)&quot;"/>
    <numFmt numFmtId="167" formatCode="##.#\ &quot;dB&quot;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b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Symbol"/>
      <family val="1"/>
      <charset val="2"/>
    </font>
    <font>
      <b/>
      <vertAlign val="subscript"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ahoma"/>
      <family val="2"/>
    </font>
    <font>
      <b/>
      <sz val="8"/>
      <color theme="1"/>
      <name val="Wingdings"/>
      <charset val="2"/>
    </font>
    <font>
      <b/>
      <sz val="10"/>
      <color theme="1"/>
      <name val="Courier"/>
      <family val="3"/>
    </font>
    <font>
      <b/>
      <vertAlign val="subscript"/>
      <sz val="10"/>
      <color theme="1"/>
      <name val="Courier"/>
      <family val="3"/>
    </font>
    <font>
      <b/>
      <sz val="10.4"/>
      <color theme="1"/>
      <name val="Tahoma"/>
      <family val="2"/>
    </font>
    <font>
      <b/>
      <vertAlign val="subscript"/>
      <sz val="10"/>
      <color theme="1"/>
      <name val="Tahoma"/>
      <family val="2"/>
    </font>
    <font>
      <b/>
      <i/>
      <sz val="9"/>
      <color theme="0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double">
        <color rgb="FFFF0000"/>
      </right>
      <top style="medium">
        <color rgb="FFFF0000"/>
      </top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 wrapText="1"/>
    </xf>
    <xf numFmtId="164" fontId="0" fillId="0" borderId="1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8" fillId="0" borderId="0" xfId="0" applyFont="1" applyAlignment="1"/>
    <xf numFmtId="0" fontId="1" fillId="3" borderId="5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justify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justify" vertical="top" wrapText="1"/>
    </xf>
    <xf numFmtId="167" fontId="0" fillId="4" borderId="14" xfId="0" applyNumberFormat="1" applyFill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65" fontId="1" fillId="5" borderId="14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1" fillId="5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11" fillId="5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4" fillId="6" borderId="15" xfId="0" applyNumberFormat="1" applyFont="1" applyFill="1" applyBorder="1" applyAlignment="1">
      <alignment horizontal="center" vertical="top" wrapText="1"/>
    </xf>
    <xf numFmtId="164" fontId="0" fillId="6" borderId="15" xfId="0" applyNumberFormat="1" applyFill="1" applyBorder="1" applyAlignment="1">
      <alignment horizontal="center" vertical="top" wrapText="1"/>
    </xf>
    <xf numFmtId="164" fontId="0" fillId="6" borderId="15" xfId="0" applyNumberForma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8" borderId="28" xfId="0" applyFill="1" applyBorder="1"/>
    <xf numFmtId="0" fontId="0" fillId="8" borderId="29" xfId="0" applyFill="1" applyBorder="1"/>
    <xf numFmtId="0" fontId="9" fillId="8" borderId="0" xfId="0" applyFont="1" applyFill="1" applyBorder="1"/>
    <xf numFmtId="0" fontId="17" fillId="8" borderId="33" xfId="0" applyFont="1" applyFill="1" applyBorder="1" applyAlignment="1">
      <alignment vertical="top"/>
    </xf>
    <xf numFmtId="0" fontId="0" fillId="8" borderId="34" xfId="0" applyFill="1" applyBorder="1"/>
    <xf numFmtId="0" fontId="0" fillId="8" borderId="30" xfId="0" applyFill="1" applyBorder="1"/>
    <xf numFmtId="0" fontId="9" fillId="8" borderId="32" xfId="0" applyFont="1" applyFill="1" applyBorder="1"/>
    <xf numFmtId="0" fontId="0" fillId="8" borderId="35" xfId="0" applyFill="1" applyBorder="1"/>
    <xf numFmtId="0" fontId="18" fillId="8" borderId="31" xfId="0" applyFont="1" applyFill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4" fillId="3" borderId="0" xfId="0" applyFont="1" applyFill="1" applyBorder="1" applyAlignment="1">
      <alignment horizontal="justify" vertical="top" wrapText="1"/>
    </xf>
    <xf numFmtId="0" fontId="0" fillId="0" borderId="31" xfId="0" applyFill="1" applyBorder="1"/>
    <xf numFmtId="0" fontId="19" fillId="0" borderId="31" xfId="0" applyFont="1" applyFill="1" applyBorder="1" applyAlignment="1">
      <alignment horizontal="center"/>
    </xf>
    <xf numFmtId="166" fontId="1" fillId="5" borderId="4" xfId="0" applyNumberFormat="1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0" fillId="4" borderId="4" xfId="0" applyNumberFormat="1" applyFill="1" applyBorder="1" applyAlignment="1">
      <alignment horizontal="center" vertical="top" wrapText="1"/>
    </xf>
    <xf numFmtId="167" fontId="0" fillId="4" borderId="4" xfId="0" applyNumberFormat="1" applyFill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164" fontId="4" fillId="4" borderId="38" xfId="0" applyNumberFormat="1" applyFont="1" applyFill="1" applyBorder="1" applyAlignment="1">
      <alignment horizontal="center" vertical="top" wrapText="1"/>
    </xf>
    <xf numFmtId="164" fontId="4" fillId="6" borderId="39" xfId="0" applyNumberFormat="1" applyFont="1" applyFill="1" applyBorder="1" applyAlignment="1">
      <alignment horizontal="center" vertical="top" wrapText="1"/>
    </xf>
    <xf numFmtId="164" fontId="0" fillId="4" borderId="38" xfId="0" applyNumberFormat="1" applyFill="1" applyBorder="1" applyAlignment="1">
      <alignment horizontal="center" vertical="top" wrapText="1"/>
    </xf>
    <xf numFmtId="164" fontId="0" fillId="6" borderId="39" xfId="0" applyNumberFormat="1" applyFill="1" applyBorder="1" applyAlignment="1">
      <alignment horizontal="center" vertical="top" wrapText="1"/>
    </xf>
    <xf numFmtId="167" fontId="0" fillId="4" borderId="38" xfId="0" applyNumberFormat="1" applyFill="1" applyBorder="1" applyAlignment="1">
      <alignment horizontal="center"/>
    </xf>
    <xf numFmtId="164" fontId="0" fillId="6" borderId="39" xfId="0" applyNumberFormat="1" applyFill="1" applyBorder="1" applyAlignment="1">
      <alignment horizontal="center"/>
    </xf>
    <xf numFmtId="167" fontId="0" fillId="4" borderId="43" xfId="0" applyNumberFormat="1" applyFill="1" applyBorder="1" applyAlignment="1">
      <alignment horizontal="center"/>
    </xf>
    <xf numFmtId="164" fontId="0" fillId="6" borderId="44" xfId="0" applyNumberFormat="1" applyFill="1" applyBorder="1" applyAlignment="1">
      <alignment horizontal="center"/>
    </xf>
    <xf numFmtId="166" fontId="20" fillId="5" borderId="38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justify" vertical="top" wrapText="1"/>
    </xf>
    <xf numFmtId="0" fontId="4" fillId="9" borderId="7" xfId="0" applyFont="1" applyFill="1" applyBorder="1" applyAlignment="1">
      <alignment horizontal="justify" vertical="top" wrapText="1"/>
    </xf>
    <xf numFmtId="0" fontId="10" fillId="7" borderId="9" xfId="0" applyFont="1" applyFill="1" applyBorder="1" applyAlignment="1">
      <alignment horizontal="center"/>
    </xf>
    <xf numFmtId="0" fontId="7" fillId="7" borderId="11" xfId="0" applyFont="1" applyFill="1" applyBorder="1" applyAlignment="1"/>
    <xf numFmtId="0" fontId="7" fillId="7" borderId="5" xfId="0" applyFont="1" applyFill="1" applyBorder="1" applyAlignment="1"/>
    <xf numFmtId="0" fontId="10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5" xfId="0" applyBorder="1" applyAlignment="1"/>
    <xf numFmtId="0" fontId="0" fillId="2" borderId="0" xfId="0" applyFill="1" applyBorder="1" applyAlignment="1">
      <alignment horizontal="center"/>
    </xf>
    <xf numFmtId="0" fontId="0" fillId="0" borderId="8" xfId="0" applyBorder="1" applyAlignment="1"/>
    <xf numFmtId="0" fontId="0" fillId="2" borderId="13" xfId="0" applyFill="1" applyBorder="1" applyAlignment="1">
      <alignment horizontal="center"/>
    </xf>
    <xf numFmtId="0" fontId="0" fillId="0" borderId="6" xfId="0" applyBorder="1" applyAlignment="1"/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6" borderId="12" xfId="0" applyNumberFormat="1" applyFill="1" applyBorder="1" applyAlignment="1">
      <alignment horizontal="center" vertical="center"/>
    </xf>
    <xf numFmtId="164" fontId="0" fillId="6" borderId="20" xfId="0" applyNumberFormat="1" applyFill="1" applyBorder="1" applyAlignment="1">
      <alignment horizontal="center" vertical="center"/>
    </xf>
    <xf numFmtId="164" fontId="0" fillId="6" borderId="21" xfId="0" applyNumberFormat="1" applyFill="1" applyBorder="1" applyAlignment="1">
      <alignment horizontal="center" vertical="center"/>
    </xf>
    <xf numFmtId="164" fontId="0" fillId="6" borderId="22" xfId="0" applyNumberFormat="1" applyFill="1" applyBorder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7" fontId="0" fillId="4" borderId="1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/>
    </xf>
    <xf numFmtId="0" fontId="0" fillId="0" borderId="11" xfId="0" applyBorder="1" applyAlignment="1"/>
    <xf numFmtId="0" fontId="11" fillId="4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167" fontId="0" fillId="4" borderId="38" xfId="0" applyNumberFormat="1" applyFill="1" applyBorder="1" applyAlignment="1">
      <alignment horizontal="center" vertical="center"/>
    </xf>
    <xf numFmtId="164" fontId="0" fillId="6" borderId="40" xfId="0" applyNumberFormat="1" applyFill="1" applyBorder="1" applyAlignment="1">
      <alignment horizontal="center" vertical="center"/>
    </xf>
    <xf numFmtId="164" fontId="0" fillId="6" borderId="41" xfId="0" applyNumberFormat="1" applyFill="1" applyBorder="1" applyAlignment="1">
      <alignment horizontal="center" vertical="center"/>
    </xf>
    <xf numFmtId="164" fontId="0" fillId="6" borderId="4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99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0"/>
  <sheetViews>
    <sheetView tabSelected="1" zoomScale="130" zoomScaleNormal="130" workbookViewId="0">
      <selection activeCell="C9" sqref="C9:C10"/>
    </sheetView>
  </sheetViews>
  <sheetFormatPr defaultColWidth="9.140625" defaultRowHeight="15" x14ac:dyDescent="0.25"/>
  <cols>
    <col min="2" max="2" width="8.7109375" customWidth="1"/>
    <col min="3" max="3" width="30.140625" customWidth="1"/>
    <col min="4" max="4" width="10.28515625" bestFit="1" customWidth="1"/>
    <col min="20" max="20" width="33.85546875" customWidth="1"/>
  </cols>
  <sheetData>
    <row r="2" spans="2:20" ht="15.75" thickBot="1" x14ac:dyDescent="0.3"/>
    <row r="3" spans="2:20" ht="8.25" customHeight="1" thickTop="1" thickBot="1" x14ac:dyDescent="0.3">
      <c r="C3" s="32"/>
      <c r="D3" s="33"/>
      <c r="E3" s="33"/>
      <c r="F3" s="37"/>
      <c r="G3" s="43"/>
    </row>
    <row r="4" spans="2:20" ht="16.5" thickBot="1" x14ac:dyDescent="0.3">
      <c r="C4" s="40" t="s">
        <v>35</v>
      </c>
      <c r="D4" s="34" t="s">
        <v>33</v>
      </c>
      <c r="E4" s="41">
        <v>5.35</v>
      </c>
      <c r="F4" s="38" t="s">
        <v>34</v>
      </c>
      <c r="G4" s="44"/>
    </row>
    <row r="5" spans="2:20" ht="17.25" customHeight="1" thickBot="1" x14ac:dyDescent="0.3">
      <c r="C5" s="35" t="s">
        <v>38</v>
      </c>
      <c r="D5" s="36"/>
      <c r="E5" s="36"/>
      <c r="F5" s="39"/>
      <c r="G5" s="43"/>
    </row>
    <row r="6" spans="2:20" ht="16.5" thickTop="1" thickBot="1" x14ac:dyDescent="0.3"/>
    <row r="7" spans="2:20" x14ac:dyDescent="0.25">
      <c r="C7" s="63" t="s">
        <v>31</v>
      </c>
      <c r="D7" s="64"/>
      <c r="E7" s="65"/>
      <c r="F7" s="59"/>
      <c r="G7" s="59"/>
    </row>
    <row r="8" spans="2:20" ht="15.75" customHeight="1" thickBot="1" x14ac:dyDescent="0.3">
      <c r="C8" s="66" t="s">
        <v>32</v>
      </c>
      <c r="D8" s="67"/>
      <c r="E8" s="68"/>
      <c r="F8" s="60"/>
      <c r="G8" s="60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20" ht="39.75" thickBot="1" x14ac:dyDescent="0.3">
      <c r="C9" s="98" t="s">
        <v>0</v>
      </c>
      <c r="D9" s="6" t="s">
        <v>1</v>
      </c>
      <c r="E9" s="7" t="s">
        <v>3</v>
      </c>
      <c r="F9" s="115" t="s">
        <v>41</v>
      </c>
      <c r="G9" s="116"/>
      <c r="H9" s="75" t="s">
        <v>25</v>
      </c>
      <c r="I9" s="75"/>
      <c r="J9" s="76" t="s">
        <v>23</v>
      </c>
      <c r="K9" s="77"/>
      <c r="L9" s="78" t="s">
        <v>24</v>
      </c>
      <c r="M9" s="79"/>
      <c r="N9" s="80" t="s">
        <v>26</v>
      </c>
      <c r="O9" s="80"/>
      <c r="P9" s="80" t="s">
        <v>27</v>
      </c>
      <c r="Q9" s="80"/>
      <c r="R9" s="78" t="s">
        <v>28</v>
      </c>
      <c r="S9" s="100"/>
    </row>
    <row r="10" spans="2:20" ht="24.75" thickBot="1" x14ac:dyDescent="0.3">
      <c r="C10" s="99"/>
      <c r="D10" s="8" t="s">
        <v>2</v>
      </c>
      <c r="E10" s="9" t="s">
        <v>4</v>
      </c>
      <c r="F10" s="58">
        <v>2</v>
      </c>
      <c r="G10" s="49" t="s">
        <v>30</v>
      </c>
      <c r="H10" s="45">
        <v>1.5</v>
      </c>
      <c r="I10" s="20" t="s">
        <v>30</v>
      </c>
      <c r="J10" s="21">
        <v>30</v>
      </c>
      <c r="K10" s="22" t="s">
        <v>30</v>
      </c>
      <c r="L10" s="21">
        <v>25</v>
      </c>
      <c r="M10" s="22" t="s">
        <v>30</v>
      </c>
      <c r="N10" s="23">
        <v>20</v>
      </c>
      <c r="O10" s="22" t="s">
        <v>30</v>
      </c>
      <c r="P10" s="23">
        <v>6</v>
      </c>
      <c r="Q10" s="20" t="s">
        <v>30</v>
      </c>
      <c r="R10" s="21">
        <v>3</v>
      </c>
      <c r="S10" s="24" t="s">
        <v>30</v>
      </c>
      <c r="T10" s="25" t="s">
        <v>40</v>
      </c>
    </row>
    <row r="11" spans="2:20" ht="15.75" thickBot="1" x14ac:dyDescent="0.3">
      <c r="B11" s="101" t="s">
        <v>29</v>
      </c>
      <c r="C11" s="10" t="s">
        <v>5</v>
      </c>
      <c r="D11" s="107">
        <v>4</v>
      </c>
      <c r="E11" s="104">
        <v>0.1</v>
      </c>
      <c r="F11" s="122">
        <f>10.25*(0.25+0.375*(1+TANH(7.5*($E$4-0.5))))*EXP(-$E11)*(1-TANH(6*(F$10/$D11-0.625)))-0.33</f>
        <v>14.835325550868751</v>
      </c>
      <c r="G11" s="123">
        <f>ATAN(($D11-F$10)/$E11/1000)*180/PI()</f>
        <v>1.1457628381751035</v>
      </c>
      <c r="H11" s="96">
        <f>10.25*(0.25+0.375*(1+TANH(7.5*($E$4-0.5))))*EXP(-$E11)*(1-TANH(6*(H$10/$D11-0.625)))-0.33</f>
        <v>17.339456624738318</v>
      </c>
      <c r="I11" s="90">
        <f>ATAN(($D11-H$10)/$E11/1000)*180/PI()</f>
        <v>1.4320961841646465</v>
      </c>
      <c r="J11" s="97">
        <f>10.25*(0.25+0.375*(1+TANH(7.5*($E$4-0.5))))*EXP(-$E11)*(1-TANH(6*(J$10/$D11-0.625)))-0.33</f>
        <v>-0.33</v>
      </c>
      <c r="K11" s="93">
        <f>ATAN(($D11-J$10)/$E11/1000)*180/PI()</f>
        <v>-14.574216198038739</v>
      </c>
      <c r="L11" s="81"/>
      <c r="M11" s="82"/>
      <c r="N11" s="69"/>
      <c r="O11" s="69"/>
      <c r="P11" s="69"/>
      <c r="Q11" s="69"/>
      <c r="R11" s="69"/>
      <c r="S11" s="70"/>
    </row>
    <row r="12" spans="2:20" ht="15.75" thickBot="1" x14ac:dyDescent="0.3">
      <c r="B12" s="101"/>
      <c r="C12" s="10" t="s">
        <v>6</v>
      </c>
      <c r="D12" s="108"/>
      <c r="E12" s="105"/>
      <c r="F12" s="122"/>
      <c r="G12" s="124"/>
      <c r="H12" s="96"/>
      <c r="I12" s="91"/>
      <c r="J12" s="97"/>
      <c r="K12" s="94"/>
      <c r="L12" s="83"/>
      <c r="M12" s="84"/>
      <c r="N12" s="71"/>
      <c r="O12" s="71"/>
      <c r="P12" s="71"/>
      <c r="Q12" s="71"/>
      <c r="R12" s="71"/>
      <c r="S12" s="72"/>
    </row>
    <row r="13" spans="2:20" ht="15.75" thickBot="1" x14ac:dyDescent="0.3">
      <c r="B13" s="101"/>
      <c r="C13" s="10" t="s">
        <v>7</v>
      </c>
      <c r="D13" s="108"/>
      <c r="E13" s="105"/>
      <c r="F13" s="122"/>
      <c r="G13" s="124"/>
      <c r="H13" s="96"/>
      <c r="I13" s="91"/>
      <c r="J13" s="97"/>
      <c r="K13" s="94"/>
      <c r="L13" s="83"/>
      <c r="M13" s="84"/>
      <c r="N13" s="71"/>
      <c r="O13" s="71"/>
      <c r="P13" s="71"/>
      <c r="Q13" s="71"/>
      <c r="R13" s="71"/>
      <c r="S13" s="72"/>
    </row>
    <row r="14" spans="2:20" ht="15.75" thickBot="1" x14ac:dyDescent="0.3">
      <c r="B14" s="101"/>
      <c r="C14" s="10" t="s">
        <v>8</v>
      </c>
      <c r="D14" s="108"/>
      <c r="E14" s="105"/>
      <c r="F14" s="122"/>
      <c r="G14" s="124"/>
      <c r="H14" s="96"/>
      <c r="I14" s="91"/>
      <c r="J14" s="97"/>
      <c r="K14" s="94"/>
      <c r="L14" s="83"/>
      <c r="M14" s="84"/>
      <c r="N14" s="71"/>
      <c r="O14" s="71"/>
      <c r="P14" s="71"/>
      <c r="Q14" s="71"/>
      <c r="R14" s="71"/>
      <c r="S14" s="72"/>
    </row>
    <row r="15" spans="2:20" ht="15.75" thickBot="1" x14ac:dyDescent="0.3">
      <c r="B15" s="101"/>
      <c r="C15" s="61" t="s">
        <v>9</v>
      </c>
      <c r="D15" s="109"/>
      <c r="E15" s="106"/>
      <c r="F15" s="122"/>
      <c r="G15" s="125"/>
      <c r="H15" s="96"/>
      <c r="I15" s="92"/>
      <c r="J15" s="97"/>
      <c r="K15" s="95"/>
      <c r="L15" s="85"/>
      <c r="M15" s="86"/>
      <c r="N15" s="71"/>
      <c r="O15" s="71"/>
      <c r="P15" s="71"/>
      <c r="Q15" s="71"/>
      <c r="R15" s="71"/>
      <c r="S15" s="72"/>
    </row>
    <row r="16" spans="2:20" ht="15.75" hidden="1" customHeight="1" thickBot="1" x14ac:dyDescent="0.3">
      <c r="B16" s="26"/>
      <c r="C16" s="61" t="s">
        <v>10</v>
      </c>
      <c r="D16" s="12">
        <v>5</v>
      </c>
      <c r="E16" s="13">
        <v>7.0000000000000007E-2</v>
      </c>
      <c r="F16" s="50"/>
      <c r="G16" s="51"/>
      <c r="H16" s="46"/>
      <c r="I16" s="27"/>
      <c r="J16" s="3"/>
      <c r="K16" s="4"/>
      <c r="L16" s="3"/>
      <c r="M16" s="4"/>
      <c r="N16" s="71"/>
      <c r="O16" s="71"/>
      <c r="P16" s="71"/>
      <c r="Q16" s="71"/>
      <c r="R16" s="71"/>
      <c r="S16" s="72"/>
    </row>
    <row r="17" spans="2:19" ht="15" hidden="1" customHeight="1" x14ac:dyDescent="0.25">
      <c r="B17" s="26"/>
      <c r="C17" s="62" t="s">
        <v>11</v>
      </c>
      <c r="D17" s="14"/>
      <c r="E17" s="15"/>
      <c r="F17" s="50"/>
      <c r="G17" s="51"/>
      <c r="H17" s="46"/>
      <c r="I17" s="27"/>
      <c r="J17" s="3"/>
      <c r="K17" s="4"/>
      <c r="L17" s="3"/>
      <c r="M17" s="4"/>
      <c r="N17" s="71"/>
      <c r="O17" s="71"/>
      <c r="P17" s="71"/>
      <c r="Q17" s="71"/>
      <c r="R17" s="71"/>
      <c r="S17" s="72"/>
    </row>
    <row r="18" spans="2:19" ht="15" hidden="1" customHeight="1" x14ac:dyDescent="0.25">
      <c r="B18" s="26"/>
      <c r="C18" s="62" t="s">
        <v>12</v>
      </c>
      <c r="D18" s="14">
        <v>15</v>
      </c>
      <c r="E18" s="15">
        <v>0.05</v>
      </c>
      <c r="F18" s="50"/>
      <c r="G18" s="51"/>
      <c r="H18" s="46"/>
      <c r="I18" s="27"/>
      <c r="J18" s="3"/>
      <c r="K18" s="4"/>
      <c r="L18" s="3"/>
      <c r="M18" s="4"/>
      <c r="N18" s="71"/>
      <c r="O18" s="71"/>
      <c r="P18" s="71"/>
      <c r="Q18" s="71"/>
      <c r="R18" s="71"/>
      <c r="S18" s="72"/>
    </row>
    <row r="19" spans="2:19" ht="15.75" hidden="1" customHeight="1" thickBot="1" x14ac:dyDescent="0.3">
      <c r="B19" s="26"/>
      <c r="C19" s="61" t="s">
        <v>13</v>
      </c>
      <c r="D19" s="16"/>
      <c r="E19" s="17"/>
      <c r="F19" s="52"/>
      <c r="G19" s="53"/>
      <c r="H19" s="47"/>
      <c r="I19" s="28"/>
      <c r="J19" s="3"/>
      <c r="K19" s="4"/>
      <c r="L19" s="3"/>
      <c r="M19" s="4"/>
      <c r="N19" s="71"/>
      <c r="O19" s="71"/>
      <c r="P19" s="71"/>
      <c r="Q19" s="71"/>
      <c r="R19" s="71"/>
      <c r="S19" s="72"/>
    </row>
    <row r="20" spans="2:19" ht="15" hidden="1" customHeight="1" x14ac:dyDescent="0.25">
      <c r="B20" s="26"/>
      <c r="C20" s="62" t="s">
        <v>14</v>
      </c>
      <c r="D20" s="110">
        <v>20</v>
      </c>
      <c r="E20" s="102">
        <v>0.05</v>
      </c>
      <c r="F20" s="50"/>
      <c r="G20" s="51"/>
      <c r="H20" s="46"/>
      <c r="I20" s="27"/>
      <c r="J20" s="3"/>
      <c r="K20" s="4"/>
      <c r="L20" s="3"/>
      <c r="M20" s="4"/>
      <c r="N20" s="71"/>
      <c r="O20" s="71"/>
      <c r="P20" s="71"/>
      <c r="Q20" s="71"/>
      <c r="R20" s="71"/>
      <c r="S20" s="72"/>
    </row>
    <row r="21" spans="2:19" ht="15.75" hidden="1" customHeight="1" thickBot="1" x14ac:dyDescent="0.3">
      <c r="B21" s="26"/>
      <c r="C21" s="61" t="s">
        <v>15</v>
      </c>
      <c r="D21" s="111"/>
      <c r="E21" s="103"/>
      <c r="F21" s="50"/>
      <c r="G21" s="51"/>
      <c r="H21" s="46"/>
      <c r="I21" s="27"/>
      <c r="J21" s="3"/>
      <c r="K21" s="4"/>
      <c r="L21" s="3"/>
      <c r="M21" s="4"/>
      <c r="N21" s="71"/>
      <c r="O21" s="71"/>
      <c r="P21" s="71"/>
      <c r="Q21" s="71"/>
      <c r="R21" s="71"/>
      <c r="S21" s="72"/>
    </row>
    <row r="22" spans="2:19" ht="15.75" hidden="1" customHeight="1" thickBot="1" x14ac:dyDescent="0.3">
      <c r="B22" s="26"/>
      <c r="C22" s="61" t="s">
        <v>16</v>
      </c>
      <c r="D22" s="12">
        <v>20</v>
      </c>
      <c r="E22" s="13">
        <v>0.03</v>
      </c>
      <c r="F22" s="50"/>
      <c r="G22" s="51"/>
      <c r="H22" s="46"/>
      <c r="I22" s="27"/>
      <c r="J22" s="3"/>
      <c r="K22" s="4"/>
      <c r="L22" s="3"/>
      <c r="M22" s="4"/>
      <c r="N22" s="71"/>
      <c r="O22" s="71"/>
      <c r="P22" s="71"/>
      <c r="Q22" s="71"/>
      <c r="R22" s="71"/>
      <c r="S22" s="72"/>
    </row>
    <row r="23" spans="2:19" ht="15.75" thickBot="1" x14ac:dyDescent="0.3">
      <c r="B23" s="101" t="s">
        <v>17</v>
      </c>
      <c r="C23" s="61" t="s">
        <v>17</v>
      </c>
      <c r="D23" s="12">
        <v>9</v>
      </c>
      <c r="E23" s="13">
        <v>2.5000000000000001E-2</v>
      </c>
      <c r="F23" s="54">
        <f>10.25*(0.25+0.375*(1+TANH(7.5*($E$4-0.5))))*EXP(-$E23)*(1-TANH(6*(F$10/$D23-0.625)))-0.33</f>
        <v>19.50596006825235</v>
      </c>
      <c r="G23" s="55">
        <f>ATAN(($D23-F$10)/$E23/1000)*180/PI()</f>
        <v>15.642246457208728</v>
      </c>
      <c r="H23" s="48">
        <f>10.25*(0.25+0.375*(1+TANH(7.5*($E$4-0.5))))*EXP(-$E23)*(1-TANH(6*(H$10/$D23-0.625)))-0.33</f>
        <v>19.58247546059933</v>
      </c>
      <c r="I23" s="29">
        <f>ATAN(($D23-H$10)/$E23/1000)*180/PI()</f>
        <v>16.699244233993621</v>
      </c>
      <c r="J23" s="87"/>
      <c r="K23" s="82"/>
      <c r="L23" s="19">
        <f>10.25*(0.25+0.375*(1+TANH(7.5*($E$4-0.5))))*EXP(-$E23)*(1-TANH(6*(L$10/$D23-0.625)))-0.33</f>
        <v>-0.32999999987932366</v>
      </c>
      <c r="M23" s="30">
        <f>ATAN(($D23-L$10)/$E23/1000)*180/PI()</f>
        <v>-32.619243071192827</v>
      </c>
      <c r="N23" s="71"/>
      <c r="O23" s="71"/>
      <c r="P23" s="71"/>
      <c r="Q23" s="71"/>
      <c r="R23" s="71"/>
      <c r="S23" s="72"/>
    </row>
    <row r="24" spans="2:19" ht="15.75" thickBot="1" x14ac:dyDescent="0.3">
      <c r="B24" s="101"/>
      <c r="C24" s="11" t="s">
        <v>18</v>
      </c>
      <c r="D24" s="12">
        <v>12</v>
      </c>
      <c r="E24" s="13">
        <v>0.02</v>
      </c>
      <c r="F24" s="54">
        <f t="shared" ref="F24:H27" si="0">10.25*(0.25+0.375*(1+TANH(7.5*($E$4-0.5))))*EXP(-$E24)*(1-TANH(6*(F$10/$D24-0.625)))-0.33</f>
        <v>19.682287159207892</v>
      </c>
      <c r="G24" s="55">
        <f t="shared" ref="G24:G27" si="1">ATAN(($D24-F$10)/$E24/1000)*180/PI()</f>
        <v>26.56505117707799</v>
      </c>
      <c r="H24" s="48">
        <f t="shared" si="0"/>
        <v>19.714387733065205</v>
      </c>
      <c r="I24" s="29">
        <f t="shared" ref="I24:I27" si="2">ATAN(($D24-H$10)/$E24/1000)*180/PI()</f>
        <v>27.699472808054999</v>
      </c>
      <c r="J24" s="88"/>
      <c r="K24" s="84"/>
      <c r="L24" s="19">
        <f t="shared" ref="L24" si="3">10.25*(0.25+0.375*(1+TANH(7.5*($E$4-0.5))))*EXP(-$E24)*(1-TANH(6*(L$10/$D24-0.625)))-0.33</f>
        <v>-0.32999949543801327</v>
      </c>
      <c r="M24" s="30">
        <f t="shared" ref="M24" si="4">ATAN(($D24-L$10)/$E24/1000)*180/PI()</f>
        <v>-33.023867555796649</v>
      </c>
      <c r="N24" s="73"/>
      <c r="O24" s="73"/>
      <c r="P24" s="73"/>
      <c r="Q24" s="73"/>
      <c r="R24" s="73"/>
      <c r="S24" s="74"/>
    </row>
    <row r="25" spans="2:19" ht="15.75" thickBot="1" x14ac:dyDescent="0.3">
      <c r="B25" s="101" t="s">
        <v>19</v>
      </c>
      <c r="C25" s="61" t="s">
        <v>19</v>
      </c>
      <c r="D25" s="12">
        <v>20</v>
      </c>
      <c r="E25" s="13">
        <v>0.02</v>
      </c>
      <c r="F25" s="54">
        <f t="shared" si="0"/>
        <v>19.727241594234968</v>
      </c>
      <c r="G25" s="55">
        <f t="shared" si="1"/>
        <v>41.987212495816664</v>
      </c>
      <c r="H25" s="48">
        <f t="shared" si="0"/>
        <v>19.736774604000523</v>
      </c>
      <c r="I25" s="29">
        <f t="shared" si="2"/>
        <v>42.768825391968747</v>
      </c>
      <c r="J25" s="88"/>
      <c r="K25" s="84"/>
      <c r="L25" s="87"/>
      <c r="M25" s="82"/>
      <c r="N25" s="19">
        <f>10.25*(0.25+0.375*(1+TANH(7.5*($E$4-0.5))))*EXP(-$E25)*(1-TANH(6*(N$10/$D25-0.625)))-0.33</f>
        <v>-0.1092275749008001</v>
      </c>
      <c r="O25" s="30">
        <f t="shared" ref="O25:O27" si="5">ATAN(($D25-N$10)/$E25/1000)*180/PI()</f>
        <v>0</v>
      </c>
      <c r="P25" s="19">
        <f>10.25*(0.25+0.375*(1+TANH(7.5*($E$4-0.5))))*EXP(-$E25)*(1-TANH(6*(P$10/$D25-0.625)))-0.33</f>
        <v>19.365400254938351</v>
      </c>
      <c r="Q25" s="29">
        <f t="shared" ref="Q25:Q27" si="6">ATAN(($D25-P$10)/$E25/1000)*180/PI()</f>
        <v>34.992020198558656</v>
      </c>
      <c r="R25" s="19">
        <f>10.25*(0.25+0.375*(1+TANH(7.5*($E$4-0.5))))*EXP(-$E25)*(1-TANH(6*(R$10/$D25-0.625)))-0.33</f>
        <v>19.697062941970049</v>
      </c>
      <c r="S25" s="31">
        <f t="shared" ref="S25:S27" si="7">ATAN(($D25-R$10)/$E25/1000)*180/PI()</f>
        <v>40.364536573097361</v>
      </c>
    </row>
    <row r="26" spans="2:19" ht="15.75" thickBot="1" x14ac:dyDescent="0.3">
      <c r="B26" s="101"/>
      <c r="C26" s="11" t="s">
        <v>20</v>
      </c>
      <c r="D26" s="12">
        <v>25</v>
      </c>
      <c r="E26" s="13">
        <v>0.02</v>
      </c>
      <c r="F26" s="54">
        <f t="shared" si="0"/>
        <v>19.735089012478134</v>
      </c>
      <c r="G26" s="55">
        <f t="shared" si="1"/>
        <v>48.990913098429786</v>
      </c>
      <c r="H26" s="48">
        <f t="shared" si="0"/>
        <v>19.741266326683981</v>
      </c>
      <c r="I26" s="29">
        <f t="shared" si="2"/>
        <v>49.600095666263286</v>
      </c>
      <c r="J26" s="88"/>
      <c r="K26" s="84"/>
      <c r="L26" s="88"/>
      <c r="M26" s="84"/>
      <c r="N26" s="19">
        <f t="shared" ref="N26:R27" si="8">10.25*(0.25+0.375*(1+TANH(7.5*($E$4-0.5))))*EXP(-$E26)*(1-TANH(6*(N$10/$D26-0.625)))-0.33</f>
        <v>1.8621994676574434</v>
      </c>
      <c r="O26" s="30">
        <f t="shared" si="5"/>
        <v>14.036243467926477</v>
      </c>
      <c r="P26" s="19">
        <f t="shared" si="8"/>
        <v>19.568021653416285</v>
      </c>
      <c r="Q26" s="29">
        <f t="shared" si="6"/>
        <v>43.531199285614171</v>
      </c>
      <c r="R26" s="19">
        <f t="shared" si="8"/>
        <v>19.717274427572221</v>
      </c>
      <c r="S26" s="31">
        <f t="shared" si="7"/>
        <v>47.726310993906267</v>
      </c>
    </row>
    <row r="27" spans="2:19" ht="15.75" thickBot="1" x14ac:dyDescent="0.3">
      <c r="B27" s="101"/>
      <c r="C27" s="11" t="s">
        <v>21</v>
      </c>
      <c r="D27" s="12">
        <v>35</v>
      </c>
      <c r="E27" s="13">
        <v>0.02</v>
      </c>
      <c r="F27" s="56">
        <f t="shared" si="0"/>
        <v>19.742034167205034</v>
      </c>
      <c r="G27" s="57">
        <f t="shared" si="1"/>
        <v>58.781597235653628</v>
      </c>
      <c r="H27" s="48">
        <f t="shared" si="0"/>
        <v>19.745502915521897</v>
      </c>
      <c r="I27" s="29">
        <f t="shared" si="2"/>
        <v>59.162168055312748</v>
      </c>
      <c r="J27" s="89"/>
      <c r="K27" s="86"/>
      <c r="L27" s="89"/>
      <c r="M27" s="86"/>
      <c r="N27" s="19">
        <f t="shared" si="8"/>
        <v>12.839635939665181</v>
      </c>
      <c r="O27" s="30">
        <f t="shared" si="5"/>
        <v>36.86989764584402</v>
      </c>
      <c r="P27" s="19">
        <f t="shared" si="8"/>
        <v>19.677498307993091</v>
      </c>
      <c r="Q27" s="29">
        <f t="shared" si="6"/>
        <v>55.407711312490065</v>
      </c>
      <c r="R27" s="19">
        <f t="shared" si="8"/>
        <v>19.7330350040783</v>
      </c>
      <c r="S27" s="31">
        <f t="shared" si="7"/>
        <v>57.994616791916499</v>
      </c>
    </row>
    <row r="28" spans="2:19" ht="15.75" hidden="1" thickBot="1" x14ac:dyDescent="0.3">
      <c r="C28" s="11" t="s">
        <v>22</v>
      </c>
      <c r="D28" s="12">
        <v>20</v>
      </c>
      <c r="E28" s="18">
        <v>0.05</v>
      </c>
      <c r="F28" s="42"/>
      <c r="G28" s="42"/>
      <c r="H28" s="2"/>
      <c r="I28" s="2"/>
    </row>
    <row r="29" spans="2:19" ht="15.75" thickBot="1" x14ac:dyDescent="0.3">
      <c r="B29" s="5"/>
      <c r="C29" s="112" t="s">
        <v>36</v>
      </c>
      <c r="D29" s="113"/>
      <c r="E29" s="114"/>
      <c r="F29" s="119" t="s">
        <v>37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</row>
    <row r="30" spans="2:19" x14ac:dyDescent="0.25">
      <c r="F30" s="117" t="s">
        <v>39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70"/>
    </row>
  </sheetData>
  <mergeCells count="30">
    <mergeCell ref="C29:E29"/>
    <mergeCell ref="F9:G9"/>
    <mergeCell ref="F30:S30"/>
    <mergeCell ref="F29:S29"/>
    <mergeCell ref="F11:F15"/>
    <mergeCell ref="G11:G15"/>
    <mergeCell ref="B11:B15"/>
    <mergeCell ref="B23:B24"/>
    <mergeCell ref="B25:B27"/>
    <mergeCell ref="L25:M27"/>
    <mergeCell ref="E20:E21"/>
    <mergeCell ref="E11:E15"/>
    <mergeCell ref="D11:D15"/>
    <mergeCell ref="D20:D21"/>
    <mergeCell ref="C7:E7"/>
    <mergeCell ref="C8:E8"/>
    <mergeCell ref="N11:S24"/>
    <mergeCell ref="H9:I9"/>
    <mergeCell ref="J9:K9"/>
    <mergeCell ref="L9:M9"/>
    <mergeCell ref="N9:O9"/>
    <mergeCell ref="P9:Q9"/>
    <mergeCell ref="L11:M15"/>
    <mergeCell ref="J23:K27"/>
    <mergeCell ref="I11:I15"/>
    <mergeCell ref="K11:K15"/>
    <mergeCell ref="H11:H15"/>
    <mergeCell ref="J11:J15"/>
    <mergeCell ref="C9:C10"/>
    <mergeCell ref="R9:S9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Song, Xiaojing</cp:lastModifiedBy>
  <cp:lastPrinted>2013-08-27T12:40:26Z</cp:lastPrinted>
  <dcterms:created xsi:type="dcterms:W3CDTF">2013-08-26T23:20:05Z</dcterms:created>
  <dcterms:modified xsi:type="dcterms:W3CDTF">2019-05-10T09:00:39Z</dcterms:modified>
</cp:coreProperties>
</file>